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diretoria administrativa\COORDENADORES\2026\INDICADORES DA REDE\Site\Conteúdo Acesso a Informação\1. Atividades e Resultados - Planilha de Produção\2025\"/>
    </mc:Choice>
  </mc:AlternateContent>
  <xr:revisionPtr revIDLastSave="0" documentId="8_{C55E99D5-2799-4902-B4B7-D5F007295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2" l="1"/>
  <c r="Q15" i="2"/>
  <c r="Q16" i="2"/>
  <c r="Q17" i="2"/>
  <c r="P31" i="2"/>
  <c r="P32" i="2"/>
  <c r="P33" i="2"/>
  <c r="P14" i="2"/>
  <c r="P15" i="2"/>
  <c r="P16" i="2"/>
  <c r="P17" i="2"/>
  <c r="O18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B25" i="2" l="1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D34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<sst xmlns="http://schemas.openxmlformats.org/spreadsheetml/2006/main" count="362" uniqueCount="46">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</sst>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B1" zoomScaleNormal="83" zoomScaleSheetLayoutView="100" workbookViewId="0">
      <selection activeCell="Z30" sqref="Z30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2025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226</v>
      </c>
      <c r="D13" s="12">
        <v>224</v>
      </c>
      <c r="E13" s="12">
        <v>292</v>
      </c>
      <c r="F13" s="12">
        <v>263</v>
      </c>
      <c r="G13" s="12">
        <v>284</v>
      </c>
      <c r="H13" s="12">
        <v>298</v>
      </c>
      <c r="I13" s="12">
        <v>299</v>
      </c>
      <c r="J13" s="12">
        <v>309</v>
      </c>
      <c r="K13" s="12">
        <v>292</v>
      </c>
      <c r="L13" s="12">
        <v>277</v>
      </c>
      <c r="M13" s="12">
        <v>301</v>
      </c>
      <c r="N13" s="12">
        <v>237</v>
      </c>
      <c r="O13" s="13">
        <f>B13*12</f>
        <v>4800</v>
      </c>
      <c r="P13" s="14">
        <f>SUM(C13:N13)</f>
        <v>3302</v>
      </c>
      <c r="Q13" s="15">
        <f>P13/O13</f>
        <v>0.68791666666666662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457</v>
      </c>
      <c r="D14" s="12">
        <v>505</v>
      </c>
      <c r="E14" s="12">
        <v>612</v>
      </c>
      <c r="F14" s="12">
        <v>553</v>
      </c>
      <c r="G14" s="12">
        <v>572</v>
      </c>
      <c r="H14" s="12">
        <v>541</v>
      </c>
      <c r="I14" s="12">
        <v>531</v>
      </c>
      <c r="J14" s="12">
        <v>626</v>
      </c>
      <c r="K14" s="12">
        <v>562</v>
      </c>
      <c r="L14" s="12">
        <v>620</v>
      </c>
      <c r="M14" s="12">
        <v>530</v>
      </c>
      <c r="N14" s="12">
        <v>510</v>
      </c>
      <c r="O14" s="13">
        <f>B14*12</f>
        <v>7800</v>
      </c>
      <c r="P14" s="14">
        <f t="shared" ref="P14:P17" si="0">SUM(C14:N14)</f>
        <v>6619</v>
      </c>
      <c r="Q14" s="15">
        <f t="shared" ref="Q14:Q17" si="1">P14/O14</f>
        <v>0.84858974358974359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146</v>
      </c>
      <c r="D15" s="12">
        <v>192</v>
      </c>
      <c r="E15" s="12">
        <v>181</v>
      </c>
      <c r="F15" s="12">
        <v>192</v>
      </c>
      <c r="G15" s="12">
        <v>200</v>
      </c>
      <c r="H15" s="12">
        <v>169</v>
      </c>
      <c r="I15" s="12">
        <v>171</v>
      </c>
      <c r="J15" s="12">
        <v>194</v>
      </c>
      <c r="K15" s="12">
        <v>201</v>
      </c>
      <c r="L15" s="12">
        <v>210</v>
      </c>
      <c r="M15" s="12">
        <v>146</v>
      </c>
      <c r="N15" s="12">
        <v>143</v>
      </c>
      <c r="O15" s="13">
        <f t="shared" ref="O15:O16" si="2">B15*12</f>
        <v>1296</v>
      </c>
      <c r="P15" s="14">
        <f t="shared" si="0"/>
        <v>2145</v>
      </c>
      <c r="Q15" s="15">
        <f t="shared" si="1"/>
        <v>1.6550925925925926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190</v>
      </c>
      <c r="D16" s="12">
        <v>208</v>
      </c>
      <c r="E16" s="12">
        <v>269</v>
      </c>
      <c r="F16" s="12">
        <v>300</v>
      </c>
      <c r="G16" s="12">
        <v>270</v>
      </c>
      <c r="H16" s="12">
        <v>271</v>
      </c>
      <c r="I16" s="12">
        <v>202</v>
      </c>
      <c r="J16" s="12">
        <v>270</v>
      </c>
      <c r="K16" s="12">
        <v>241</v>
      </c>
      <c r="L16" s="12">
        <v>280</v>
      </c>
      <c r="M16" s="12">
        <v>224</v>
      </c>
      <c r="N16" s="12">
        <v>233</v>
      </c>
      <c r="O16" s="13">
        <f t="shared" si="2"/>
        <v>1800</v>
      </c>
      <c r="P16" s="14">
        <f t="shared" si="0"/>
        <v>2958</v>
      </c>
      <c r="Q16" s="15">
        <f t="shared" si="1"/>
        <v>1.6433333333333333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11</v>
      </c>
      <c r="D17" s="12">
        <v>14</v>
      </c>
      <c r="E17" s="12">
        <v>13</v>
      </c>
      <c r="F17" s="12">
        <v>11</v>
      </c>
      <c r="G17" s="12">
        <v>7</v>
      </c>
      <c r="H17" s="12">
        <v>15</v>
      </c>
      <c r="I17" s="12">
        <v>12</v>
      </c>
      <c r="J17" s="12">
        <v>11</v>
      </c>
      <c r="K17" s="12">
        <v>8</v>
      </c>
      <c r="L17" s="12">
        <v>10</v>
      </c>
      <c r="M17" s="12">
        <v>8</v>
      </c>
      <c r="N17" s="12">
        <v>14</v>
      </c>
      <c r="O17" s="13">
        <f>B17*12</f>
        <v>144</v>
      </c>
      <c r="P17" s="14">
        <f t="shared" si="0"/>
        <v>134</v>
      </c>
      <c r="Q17" s="15">
        <f t="shared" si="1"/>
        <v>0.93055555555555558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1030</v>
      </c>
      <c r="D18" s="18">
        <f t="shared" si="3"/>
        <v>1143</v>
      </c>
      <c r="E18" s="18">
        <f t="shared" si="3"/>
        <v>1367</v>
      </c>
      <c r="F18" s="18">
        <f t="shared" si="3"/>
        <v>1319</v>
      </c>
      <c r="G18" s="18">
        <f>SUM(G13:G17)</f>
        <v>1333</v>
      </c>
      <c r="H18" s="18">
        <f>SUM(H13:H17)</f>
        <v>1294</v>
      </c>
      <c r="I18" s="18">
        <f t="shared" si="3"/>
        <v>1215</v>
      </c>
      <c r="J18" s="18">
        <f t="shared" si="3"/>
        <v>1410</v>
      </c>
      <c r="K18" s="18">
        <f t="shared" si="3"/>
        <v>1304</v>
      </c>
      <c r="L18" s="18">
        <f t="shared" si="3"/>
        <v>1397</v>
      </c>
      <c r="M18" s="18">
        <f t="shared" si="3"/>
        <v>1209</v>
      </c>
      <c r="N18" s="18">
        <f t="shared" si="3"/>
        <v>1137</v>
      </c>
      <c r="O18" s="13">
        <f>SUM(O13:O17)</f>
        <v>15840</v>
      </c>
      <c r="P18" s="14">
        <f t="shared" ref="P18" si="4">SUM(C18:N18)</f>
        <v>15158</v>
      </c>
      <c r="Q18" s="15">
        <f t="shared" ref="Q18" si="5">P18/O18</f>
        <v>0.95694444444444449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218</v>
      </c>
      <c r="D23" s="12">
        <v>198</v>
      </c>
      <c r="E23" s="12">
        <v>230</v>
      </c>
      <c r="F23" s="12">
        <v>205</v>
      </c>
      <c r="G23" s="12">
        <v>232</v>
      </c>
      <c r="H23" s="12">
        <v>116</v>
      </c>
      <c r="I23" s="12">
        <v>273</v>
      </c>
      <c r="J23" s="12">
        <v>248</v>
      </c>
      <c r="K23" s="12">
        <v>238</v>
      </c>
      <c r="L23" s="12">
        <v>309</v>
      </c>
      <c r="M23" s="12">
        <v>222</v>
      </c>
      <c r="N23" s="12">
        <v>154</v>
      </c>
      <c r="O23" s="13">
        <f>B23*12</f>
        <v>3000</v>
      </c>
      <c r="P23" s="14">
        <f>SUM(C23:N23)</f>
        <v>2643</v>
      </c>
      <c r="Q23" s="15">
        <f>P23/O23</f>
        <v>0.88100000000000001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211</v>
      </c>
      <c r="D24" s="12">
        <v>245</v>
      </c>
      <c r="E24" s="12">
        <v>237</v>
      </c>
      <c r="F24" s="12">
        <v>294</v>
      </c>
      <c r="G24" s="12">
        <v>354</v>
      </c>
      <c r="H24" s="12">
        <v>343</v>
      </c>
      <c r="I24" s="12">
        <v>339</v>
      </c>
      <c r="J24" s="12">
        <v>292</v>
      </c>
      <c r="K24" s="12">
        <v>334</v>
      </c>
      <c r="L24" s="12">
        <v>313</v>
      </c>
      <c r="M24" s="12">
        <v>262</v>
      </c>
      <c r="N24" s="12">
        <v>222</v>
      </c>
      <c r="O24" s="13">
        <f>B24*12</f>
        <v>3000</v>
      </c>
      <c r="P24" s="14">
        <f>SUM(C24:N24)</f>
        <v>3446</v>
      </c>
      <c r="Q24" s="15">
        <f>P24/O24</f>
        <v>1.1486666666666667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429</v>
      </c>
      <c r="D25" s="18">
        <f>D24+D23</f>
        <v>443</v>
      </c>
      <c r="E25" s="18">
        <f t="shared" si="6"/>
        <v>467</v>
      </c>
      <c r="F25" s="18">
        <f t="shared" si="6"/>
        <v>499</v>
      </c>
      <c r="G25" s="18">
        <f>G24+G23</f>
        <v>586</v>
      </c>
      <c r="H25" s="18">
        <f t="shared" ref="H25" si="7">H24+H23</f>
        <v>459</v>
      </c>
      <c r="I25" s="18">
        <f t="shared" si="6"/>
        <v>612</v>
      </c>
      <c r="J25" s="18">
        <f t="shared" si="6"/>
        <v>540</v>
      </c>
      <c r="K25" s="18">
        <f t="shared" si="6"/>
        <v>572</v>
      </c>
      <c r="L25" s="18">
        <f t="shared" si="6"/>
        <v>622</v>
      </c>
      <c r="M25" s="18">
        <f t="shared" si="6"/>
        <v>484</v>
      </c>
      <c r="N25" s="18">
        <f t="shared" si="6"/>
        <v>376</v>
      </c>
      <c r="O25" s="13">
        <f>SUM(O23:O24)</f>
        <v>6000</v>
      </c>
      <c r="P25" s="14">
        <f>SUM(C25:N25)</f>
        <v>6089</v>
      </c>
      <c r="Q25" s="15">
        <f>P25/O25</f>
        <v>1.0148333333333333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9091</v>
      </c>
      <c r="D30" s="11">
        <v>10497</v>
      </c>
      <c r="E30" s="11">
        <v>10616</v>
      </c>
      <c r="F30" s="11">
        <v>10868</v>
      </c>
      <c r="G30" s="11">
        <v>10644</v>
      </c>
      <c r="H30" s="11">
        <v>8613</v>
      </c>
      <c r="I30" s="11">
        <v>10445</v>
      </c>
      <c r="J30" s="11">
        <v>10699</v>
      </c>
      <c r="K30" s="11">
        <v>10805</v>
      </c>
      <c r="L30" s="11">
        <v>10913</v>
      </c>
      <c r="M30" s="12">
        <v>9112</v>
      </c>
      <c r="N30" s="11">
        <v>8158</v>
      </c>
      <c r="O30" s="13">
        <f>B30*12</f>
        <v>132000</v>
      </c>
      <c r="P30" s="14">
        <f>SUM(C30:N30)</f>
        <v>120461</v>
      </c>
      <c r="Q30" s="15">
        <f>P30/O30</f>
        <v>0.9125833333333333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6171</v>
      </c>
      <c r="D31" s="11">
        <v>6372</v>
      </c>
      <c r="E31" s="11">
        <v>6900</v>
      </c>
      <c r="F31" s="11">
        <v>6335</v>
      </c>
      <c r="G31" s="11">
        <v>7122</v>
      </c>
      <c r="H31" s="11">
        <v>6860</v>
      </c>
      <c r="I31" s="11">
        <v>8394</v>
      </c>
      <c r="J31" s="11">
        <v>8266</v>
      </c>
      <c r="K31" s="11">
        <v>8755</v>
      </c>
      <c r="L31" s="11">
        <v>7946</v>
      </c>
      <c r="M31" s="12">
        <v>6662</v>
      </c>
      <c r="N31" s="11">
        <v>5984</v>
      </c>
      <c r="O31" s="13">
        <f t="shared" ref="O31:O33" si="8">B31*12</f>
        <v>80040</v>
      </c>
      <c r="P31" s="14">
        <f t="shared" ref="P31:P33" si="9">SUM(C31:N31)</f>
        <v>85767</v>
      </c>
      <c r="Q31" s="15">
        <f>P31/O31</f>
        <v>1.0715517241379311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1665</v>
      </c>
      <c r="D32" s="11">
        <v>2051</v>
      </c>
      <c r="E32" s="11">
        <v>2085</v>
      </c>
      <c r="F32" s="11">
        <v>2300</v>
      </c>
      <c r="G32" s="11">
        <v>2561</v>
      </c>
      <c r="H32" s="11">
        <v>2125</v>
      </c>
      <c r="I32" s="11">
        <v>2250</v>
      </c>
      <c r="J32" s="11">
        <v>2162</v>
      </c>
      <c r="K32" s="11">
        <v>2750</v>
      </c>
      <c r="L32" s="11">
        <v>3227</v>
      </c>
      <c r="M32" s="12">
        <v>2422</v>
      </c>
      <c r="N32" s="11">
        <v>2875</v>
      </c>
      <c r="O32" s="13">
        <f t="shared" si="8"/>
        <v>36000</v>
      </c>
      <c r="P32" s="14">
        <f t="shared" si="9"/>
        <v>28473</v>
      </c>
      <c r="Q32" s="15">
        <f t="shared" ref="Q32:Q33" si="10">P32/O32</f>
        <v>0.79091666666666671</v>
      </c>
    </row>
    <row r="33" spans="1:18" ht="20.100000000000001" customHeight="1" thickBot="1" x14ac:dyDescent="0.3">
      <c r="A33" s="16" t="s">
        <v>29</v>
      </c>
      <c r="B33" s="18">
        <v>200</v>
      </c>
      <c r="C33" s="11">
        <v>147</v>
      </c>
      <c r="D33" s="12">
        <v>145</v>
      </c>
      <c r="E33" s="11">
        <v>128</v>
      </c>
      <c r="F33" s="11">
        <v>153</v>
      </c>
      <c r="G33" s="11">
        <v>122</v>
      </c>
      <c r="H33" s="12">
        <v>112</v>
      </c>
      <c r="I33" s="11">
        <v>166</v>
      </c>
      <c r="J33" s="11">
        <v>119</v>
      </c>
      <c r="K33" s="11">
        <v>155</v>
      </c>
      <c r="L33" s="11">
        <v>161</v>
      </c>
      <c r="M33" s="12">
        <v>143</v>
      </c>
      <c r="N33" s="11">
        <v>122</v>
      </c>
      <c r="O33" s="13">
        <f t="shared" si="8"/>
        <v>2400</v>
      </c>
      <c r="P33" s="14">
        <f t="shared" si="9"/>
        <v>1673</v>
      </c>
      <c r="Q33" s="15">
        <f t="shared" si="10"/>
        <v>0.69708333333333339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17074</v>
      </c>
      <c r="D34" s="18">
        <f>D31+D30+D32+D33</f>
        <v>19065</v>
      </c>
      <c r="E34" s="18">
        <f t="shared" ref="E34:N34" si="11">E31+E30+E32+E33</f>
        <v>19729</v>
      </c>
      <c r="F34" s="18">
        <f t="shared" si="11"/>
        <v>19656</v>
      </c>
      <c r="G34" s="18">
        <f>G31+G30+G32+G33</f>
        <v>20449</v>
      </c>
      <c r="H34" s="18">
        <f t="shared" ref="H34" si="12">H31+H30+H32+H33</f>
        <v>17710</v>
      </c>
      <c r="I34" s="18">
        <f t="shared" si="11"/>
        <v>21255</v>
      </c>
      <c r="J34" s="18">
        <f t="shared" si="11"/>
        <v>21246</v>
      </c>
      <c r="K34" s="18">
        <f t="shared" si="11"/>
        <v>22465</v>
      </c>
      <c r="L34" s="18">
        <f t="shared" si="11"/>
        <v>22247</v>
      </c>
      <c r="M34" s="18">
        <f t="shared" si="11"/>
        <v>18339</v>
      </c>
      <c r="N34" s="18">
        <f t="shared" si="11"/>
        <v>17139</v>
      </c>
      <c r="O34" s="13">
        <f>B34*12</f>
        <v>250440</v>
      </c>
      <c r="P34" s="14">
        <f t="shared" ref="P34" si="13">SUM(C34:N34)</f>
        <v>236374</v>
      </c>
      <c r="Q34" s="15">
        <f>P34/O34</f>
        <v>0.94383485066283346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1543</v>
      </c>
      <c r="D39" s="11">
        <v>1546</v>
      </c>
      <c r="E39" s="11">
        <v>1632</v>
      </c>
      <c r="F39" s="11">
        <v>1596</v>
      </c>
      <c r="G39" s="11">
        <v>1693</v>
      </c>
      <c r="H39" s="11">
        <v>1589</v>
      </c>
      <c r="I39" s="11">
        <v>1711</v>
      </c>
      <c r="J39" s="11">
        <v>1754</v>
      </c>
      <c r="K39" s="11">
        <v>1688</v>
      </c>
      <c r="L39" s="11">
        <v>1780</v>
      </c>
      <c r="M39" s="11">
        <v>1635</v>
      </c>
      <c r="N39" s="11">
        <v>1535</v>
      </c>
      <c r="O39" s="13">
        <f>B39*12</f>
        <v>20400</v>
      </c>
      <c r="P39" s="14">
        <f>SUM(C39:N39)</f>
        <v>19702</v>
      </c>
      <c r="Q39" s="15">
        <f>P39/O39</f>
        <v>0.96578431372549023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1543</v>
      </c>
      <c r="D40" s="18">
        <f t="shared" si="14"/>
        <v>1546</v>
      </c>
      <c r="E40" s="18">
        <f t="shared" si="14"/>
        <v>1632</v>
      </c>
      <c r="F40" s="18">
        <f t="shared" si="14"/>
        <v>1596</v>
      </c>
      <c r="G40" s="18">
        <f t="shared" si="14"/>
        <v>1693</v>
      </c>
      <c r="H40" s="18">
        <f t="shared" ref="H40" si="15">H39</f>
        <v>1589</v>
      </c>
      <c r="I40" s="18">
        <f t="shared" si="14"/>
        <v>1711</v>
      </c>
      <c r="J40" s="18">
        <f t="shared" si="14"/>
        <v>1754</v>
      </c>
      <c r="K40" s="18">
        <f t="shared" si="14"/>
        <v>1688</v>
      </c>
      <c r="L40" s="18">
        <f t="shared" si="14"/>
        <v>1780</v>
      </c>
      <c r="M40" s="18">
        <f t="shared" si="14"/>
        <v>1635</v>
      </c>
      <c r="N40" s="18">
        <f t="shared" si="14"/>
        <v>1535</v>
      </c>
      <c r="O40" s="13">
        <f>B40*12</f>
        <v>20400</v>
      </c>
      <c r="P40" s="14">
        <f t="shared" si="14"/>
        <v>19702</v>
      </c>
      <c r="Q40" s="15">
        <f>P40/O40</f>
        <v>0.96578431372549023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3785</v>
      </c>
      <c r="D45" s="11">
        <v>3486</v>
      </c>
      <c r="E45" s="11">
        <v>3782</v>
      </c>
      <c r="F45" s="11">
        <v>3755</v>
      </c>
      <c r="G45" s="11">
        <v>3884</v>
      </c>
      <c r="H45" s="11">
        <v>3532</v>
      </c>
      <c r="I45" s="11">
        <v>3801</v>
      </c>
      <c r="J45" s="11">
        <v>3736</v>
      </c>
      <c r="K45" s="11">
        <v>3780</v>
      </c>
      <c r="L45" s="11">
        <v>3961</v>
      </c>
      <c r="M45" s="11">
        <v>3760</v>
      </c>
      <c r="N45" s="11">
        <v>4104</v>
      </c>
      <c r="O45" s="14">
        <f>B45*12</f>
        <v>47520</v>
      </c>
      <c r="P45" s="14">
        <f>SUM(C45:N45)</f>
        <v>45366</v>
      </c>
      <c r="Q45" s="15">
        <f>P45/O45</f>
        <v>0.95467171717171717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3785</v>
      </c>
      <c r="D46" s="18">
        <f t="shared" ref="D46:N46" si="16">D45</f>
        <v>3486</v>
      </c>
      <c r="E46" s="18">
        <f t="shared" si="16"/>
        <v>3782</v>
      </c>
      <c r="F46" s="18">
        <f t="shared" si="16"/>
        <v>3755</v>
      </c>
      <c r="G46" s="18">
        <f>G45</f>
        <v>3884</v>
      </c>
      <c r="H46" s="18">
        <f t="shared" ref="H46" si="17">H45</f>
        <v>3532</v>
      </c>
      <c r="I46" s="18">
        <f t="shared" si="16"/>
        <v>3801</v>
      </c>
      <c r="J46" s="18">
        <f t="shared" si="16"/>
        <v>3736</v>
      </c>
      <c r="K46" s="18">
        <f t="shared" si="16"/>
        <v>3780</v>
      </c>
      <c r="L46" s="18">
        <f t="shared" si="16"/>
        <v>3961</v>
      </c>
      <c r="M46" s="18">
        <f t="shared" si="16"/>
        <v>3760</v>
      </c>
      <c r="N46" s="18">
        <f t="shared" si="16"/>
        <v>4104</v>
      </c>
      <c r="O46" s="14">
        <f>B46*12</f>
        <v>47520</v>
      </c>
      <c r="P46" s="14">
        <f>P45</f>
        <v>45366</v>
      </c>
      <c r="Q46" s="15">
        <f>P46/O46</f>
        <v>0.95467171717171717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1">
        <v>266</v>
      </c>
      <c r="D51" s="11">
        <v>218</v>
      </c>
      <c r="E51" s="11">
        <v>231</v>
      </c>
      <c r="F51" s="11">
        <v>207</v>
      </c>
      <c r="G51" s="11">
        <v>256</v>
      </c>
      <c r="H51" s="11">
        <v>228</v>
      </c>
      <c r="I51" s="11">
        <v>206</v>
      </c>
      <c r="J51" s="11">
        <v>214</v>
      </c>
      <c r="K51" s="11">
        <v>205</v>
      </c>
      <c r="L51" s="11">
        <v>217</v>
      </c>
      <c r="M51" s="11">
        <v>164</v>
      </c>
      <c r="N51" s="11">
        <v>234</v>
      </c>
      <c r="O51" s="13">
        <f>B51*12</f>
        <v>2160</v>
      </c>
      <c r="P51" s="14">
        <f>SUM(C51:N51)</f>
        <v>2646</v>
      </c>
      <c r="Q51" s="15">
        <f>P51/O51</f>
        <v>1.2250000000000001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266</v>
      </c>
      <c r="D52" s="18">
        <f t="shared" si="18"/>
        <v>218</v>
      </c>
      <c r="E52" s="18">
        <f t="shared" si="18"/>
        <v>231</v>
      </c>
      <c r="F52" s="18">
        <f t="shared" si="18"/>
        <v>207</v>
      </c>
      <c r="G52" s="18">
        <f t="shared" si="18"/>
        <v>256</v>
      </c>
      <c r="H52" s="18">
        <f t="shared" ref="H52" si="19">H51</f>
        <v>228</v>
      </c>
      <c r="I52" s="18">
        <f t="shared" si="18"/>
        <v>206</v>
      </c>
      <c r="J52" s="18">
        <f t="shared" si="18"/>
        <v>214</v>
      </c>
      <c r="K52" s="18">
        <f t="shared" si="18"/>
        <v>205</v>
      </c>
      <c r="L52" s="18">
        <f t="shared" si="18"/>
        <v>217</v>
      </c>
      <c r="M52" s="18">
        <f t="shared" si="18"/>
        <v>164</v>
      </c>
      <c r="N52" s="18">
        <f t="shared" si="18"/>
        <v>234</v>
      </c>
      <c r="O52" s="13">
        <f>B52*12</f>
        <v>2160</v>
      </c>
      <c r="P52" s="14">
        <f>P51</f>
        <v>2646</v>
      </c>
      <c r="Q52" s="15">
        <f>P52/O52</f>
        <v>1.2250000000000001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1">
        <v>187</v>
      </c>
      <c r="D57" s="11">
        <v>238</v>
      </c>
      <c r="E57" s="11">
        <v>294</v>
      </c>
      <c r="F57" s="11">
        <v>190</v>
      </c>
      <c r="G57" s="11">
        <v>249</v>
      </c>
      <c r="H57" s="11">
        <v>245</v>
      </c>
      <c r="I57" s="11">
        <v>247</v>
      </c>
      <c r="J57" s="11">
        <v>241</v>
      </c>
      <c r="K57" s="11">
        <v>308</v>
      </c>
      <c r="L57" s="11">
        <v>243</v>
      </c>
      <c r="M57" s="11">
        <v>110</v>
      </c>
      <c r="N57" s="11">
        <v>95</v>
      </c>
      <c r="O57" s="13">
        <f>B57*12</f>
        <v>2400</v>
      </c>
      <c r="P57" s="13">
        <f>SUM(C57:N57)</f>
        <v>2647</v>
      </c>
      <c r="Q57" s="23">
        <f>P57/O57</f>
        <v>1.1029166666666668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187</v>
      </c>
      <c r="D58" s="11">
        <f t="shared" si="20"/>
        <v>238</v>
      </c>
      <c r="E58" s="11">
        <f t="shared" si="20"/>
        <v>294</v>
      </c>
      <c r="F58" s="11">
        <f t="shared" si="20"/>
        <v>190</v>
      </c>
      <c r="G58" s="11">
        <f t="shared" si="20"/>
        <v>249</v>
      </c>
      <c r="H58" s="11">
        <f t="shared" si="20"/>
        <v>245</v>
      </c>
      <c r="I58" s="11">
        <f t="shared" si="20"/>
        <v>247</v>
      </c>
      <c r="J58" s="11">
        <f t="shared" si="20"/>
        <v>241</v>
      </c>
      <c r="K58" s="11">
        <f t="shared" si="20"/>
        <v>308</v>
      </c>
      <c r="L58" s="11">
        <f t="shared" si="20"/>
        <v>243</v>
      </c>
      <c r="M58" s="11">
        <f t="shared" si="20"/>
        <v>110</v>
      </c>
      <c r="N58" s="11">
        <f t="shared" si="20"/>
        <v>95</v>
      </c>
      <c r="O58" s="13">
        <f>B58*12</f>
        <v>2400</v>
      </c>
      <c r="P58" s="13">
        <f t="shared" si="20"/>
        <v>2647</v>
      </c>
      <c r="Q58" s="23">
        <f>P58/O58</f>
        <v>1.1029166666666668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1">
        <v>109</v>
      </c>
      <c r="D63" s="11">
        <v>106</v>
      </c>
      <c r="E63" s="11">
        <v>101</v>
      </c>
      <c r="F63" s="11">
        <v>109</v>
      </c>
      <c r="G63" s="11">
        <v>100</v>
      </c>
      <c r="H63" s="11">
        <v>105</v>
      </c>
      <c r="I63" s="11">
        <v>101</v>
      </c>
      <c r="J63" s="11">
        <v>105</v>
      </c>
      <c r="K63" s="11">
        <v>105</v>
      </c>
      <c r="L63" s="11">
        <v>93</v>
      </c>
      <c r="M63" s="11">
        <v>104</v>
      </c>
      <c r="N63" s="11">
        <v>114</v>
      </c>
      <c r="O63" s="13">
        <f>B63*12</f>
        <v>1200</v>
      </c>
      <c r="P63" s="14">
        <f>SUM(C63:N63)</f>
        <v>1252</v>
      </c>
      <c r="Q63" s="15">
        <f>P63/O63</f>
        <v>1.0433333333333332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21">C63</f>
        <v>109</v>
      </c>
      <c r="D64" s="18">
        <f t="shared" si="21"/>
        <v>106</v>
      </c>
      <c r="E64" s="18">
        <f t="shared" si="21"/>
        <v>101</v>
      </c>
      <c r="F64" s="18">
        <f t="shared" si="21"/>
        <v>109</v>
      </c>
      <c r="G64" s="18">
        <f t="shared" si="21"/>
        <v>100</v>
      </c>
      <c r="H64" s="18">
        <f t="shared" ref="H64" si="22">H63</f>
        <v>105</v>
      </c>
      <c r="I64" s="18">
        <f t="shared" si="21"/>
        <v>101</v>
      </c>
      <c r="J64" s="18">
        <f t="shared" si="21"/>
        <v>105</v>
      </c>
      <c r="K64" s="18">
        <f t="shared" si="21"/>
        <v>105</v>
      </c>
      <c r="L64" s="18">
        <f t="shared" si="21"/>
        <v>93</v>
      </c>
      <c r="M64" s="18">
        <f t="shared" si="21"/>
        <v>104</v>
      </c>
      <c r="N64" s="18">
        <f t="shared" si="21"/>
        <v>114</v>
      </c>
      <c r="O64" s="13">
        <f>B64*12</f>
        <v>1200</v>
      </c>
      <c r="P64" s="14">
        <f>P63</f>
        <v>1252</v>
      </c>
      <c r="Q64" s="15">
        <f t="shared" ref="Q64" si="23">P64/O64</f>
        <v>1.0433333333333332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2777</v>
      </c>
      <c r="D69" s="11">
        <v>2226</v>
      </c>
      <c r="E69" s="11">
        <v>3331</v>
      </c>
      <c r="F69" s="11">
        <v>2408</v>
      </c>
      <c r="G69" s="11">
        <v>3168</v>
      </c>
      <c r="H69" s="11">
        <v>2549</v>
      </c>
      <c r="I69" s="11">
        <v>3051</v>
      </c>
      <c r="J69" s="11">
        <v>2915</v>
      </c>
      <c r="K69" s="11">
        <v>3175</v>
      </c>
      <c r="L69" s="11">
        <v>3070</v>
      </c>
      <c r="M69" s="11">
        <v>2289</v>
      </c>
      <c r="N69" s="11">
        <v>2077</v>
      </c>
      <c r="O69" s="13">
        <f>2000*12</f>
        <v>24000</v>
      </c>
      <c r="P69" s="14">
        <f>SUM(C69:N69)</f>
        <v>33036</v>
      </c>
      <c r="Q69" s="15">
        <f>P69/O69</f>
        <v>1.3765000000000001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2777</v>
      </c>
      <c r="D70" s="18">
        <f t="shared" ref="D70:Q70" si="24">D69</f>
        <v>2226</v>
      </c>
      <c r="E70" s="18">
        <f t="shared" si="24"/>
        <v>3331</v>
      </c>
      <c r="F70" s="18">
        <f t="shared" si="24"/>
        <v>2408</v>
      </c>
      <c r="G70" s="18">
        <f t="shared" si="24"/>
        <v>3168</v>
      </c>
      <c r="H70" s="18">
        <f t="shared" ref="H70" si="25">H69</f>
        <v>2549</v>
      </c>
      <c r="I70" s="18">
        <f t="shared" si="24"/>
        <v>3051</v>
      </c>
      <c r="J70" s="18">
        <f t="shared" si="24"/>
        <v>2915</v>
      </c>
      <c r="K70" s="18">
        <f t="shared" si="24"/>
        <v>3175</v>
      </c>
      <c r="L70" s="18">
        <f t="shared" si="24"/>
        <v>3070</v>
      </c>
      <c r="M70" s="18">
        <f t="shared" si="24"/>
        <v>2289</v>
      </c>
      <c r="N70" s="18">
        <f t="shared" si="24"/>
        <v>2077</v>
      </c>
      <c r="O70" s="13">
        <f>2000*12</f>
        <v>24000</v>
      </c>
      <c r="P70" s="14">
        <f>P69</f>
        <v>33036</v>
      </c>
      <c r="Q70" s="15">
        <f t="shared" si="24"/>
        <v>1.3765000000000001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1">
        <v>161</v>
      </c>
      <c r="D75" s="11">
        <v>169</v>
      </c>
      <c r="E75" s="11">
        <v>277</v>
      </c>
      <c r="F75" s="11">
        <v>241</v>
      </c>
      <c r="G75" s="11">
        <v>328</v>
      </c>
      <c r="H75" s="11">
        <v>296</v>
      </c>
      <c r="I75" s="11">
        <v>272</v>
      </c>
      <c r="J75" s="11">
        <v>296</v>
      </c>
      <c r="K75" s="11">
        <v>382</v>
      </c>
      <c r="L75" s="11">
        <v>441</v>
      </c>
      <c r="M75" s="11">
        <v>391</v>
      </c>
      <c r="N75" s="11">
        <v>389</v>
      </c>
      <c r="O75" s="13">
        <f>B75*12</f>
        <v>2400</v>
      </c>
      <c r="P75" s="14">
        <f>SUM(C75:N75)</f>
        <v>3643</v>
      </c>
      <c r="Q75" s="15">
        <f>P75/O75</f>
        <v>1.5179166666666666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161</v>
      </c>
      <c r="D76" s="18">
        <f t="shared" ref="D76:M76" si="26">D75</f>
        <v>169</v>
      </c>
      <c r="E76" s="18">
        <f t="shared" si="26"/>
        <v>277</v>
      </c>
      <c r="F76" s="18">
        <f t="shared" si="26"/>
        <v>241</v>
      </c>
      <c r="G76" s="18">
        <f t="shared" si="26"/>
        <v>328</v>
      </c>
      <c r="H76" s="18">
        <f t="shared" si="26"/>
        <v>296</v>
      </c>
      <c r="I76" s="18">
        <f t="shared" si="26"/>
        <v>272</v>
      </c>
      <c r="J76" s="18">
        <f t="shared" si="26"/>
        <v>296</v>
      </c>
      <c r="K76" s="18">
        <f t="shared" si="26"/>
        <v>382</v>
      </c>
      <c r="L76" s="18">
        <f t="shared" si="26"/>
        <v>441</v>
      </c>
      <c r="M76" s="18">
        <f t="shared" si="26"/>
        <v>391</v>
      </c>
      <c r="N76" s="18">
        <f>N75</f>
        <v>389</v>
      </c>
      <c r="O76" s="13">
        <f>B76*12</f>
        <v>2400</v>
      </c>
      <c r="P76" s="14">
        <f>P75</f>
        <v>3643</v>
      </c>
      <c r="Q76" s="15">
        <f t="shared" ref="Q76" si="27">Q75</f>
        <v>1.5179166666666666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1">
        <v>110</v>
      </c>
      <c r="D81" s="11">
        <v>100</v>
      </c>
      <c r="E81" s="11">
        <v>101</v>
      </c>
      <c r="F81" s="11">
        <v>97</v>
      </c>
      <c r="G81" s="11">
        <v>112</v>
      </c>
      <c r="H81" s="11">
        <v>100</v>
      </c>
      <c r="I81" s="11">
        <v>105</v>
      </c>
      <c r="J81" s="11">
        <v>122</v>
      </c>
      <c r="K81" s="11">
        <v>125</v>
      </c>
      <c r="L81" s="11">
        <v>123</v>
      </c>
      <c r="M81" s="11">
        <v>93</v>
      </c>
      <c r="N81" s="11">
        <v>116</v>
      </c>
      <c r="O81" s="13">
        <f>B81*12</f>
        <v>1080</v>
      </c>
      <c r="P81" s="14">
        <f>SUM(C81:N81)</f>
        <v>1304</v>
      </c>
      <c r="Q81" s="15">
        <f>P81/O81</f>
        <v>1.2074074074074075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110</v>
      </c>
      <c r="D82" s="18">
        <f t="shared" ref="D82:N82" si="28">D81</f>
        <v>100</v>
      </c>
      <c r="E82" s="18">
        <f t="shared" si="28"/>
        <v>101</v>
      </c>
      <c r="F82" s="18">
        <f t="shared" si="28"/>
        <v>97</v>
      </c>
      <c r="G82" s="18">
        <f t="shared" si="28"/>
        <v>112</v>
      </c>
      <c r="H82" s="18">
        <f t="shared" si="28"/>
        <v>100</v>
      </c>
      <c r="I82" s="18">
        <f t="shared" si="28"/>
        <v>105</v>
      </c>
      <c r="J82" s="18">
        <f t="shared" si="28"/>
        <v>122</v>
      </c>
      <c r="K82" s="18">
        <f t="shared" si="28"/>
        <v>125</v>
      </c>
      <c r="L82" s="18">
        <f t="shared" si="28"/>
        <v>123</v>
      </c>
      <c r="M82" s="18">
        <f t="shared" si="28"/>
        <v>93</v>
      </c>
      <c r="N82" s="18">
        <f t="shared" si="28"/>
        <v>116</v>
      </c>
      <c r="O82" s="13">
        <f>B82*12</f>
        <v>1080</v>
      </c>
      <c r="P82" s="14">
        <f>P81</f>
        <v>1304</v>
      </c>
      <c r="Q82" s="15">
        <f t="shared" ref="Q82" si="29">Q81</f>
        <v>1.2074074074074075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Cristina dos Santos</cp:lastModifiedBy>
  <cp:lastPrinted>2025-02-11T16:21:09Z</cp:lastPrinted>
  <dcterms:created xsi:type="dcterms:W3CDTF">2020-12-14T19:05:34Z</dcterms:created>
  <dcterms:modified xsi:type="dcterms:W3CDTF">2026-01-12T19:56:40Z</dcterms:modified>
</cp:coreProperties>
</file>