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1 - DIRETORIA\3 - SITE\"/>
    </mc:Choice>
  </mc:AlternateContent>
  <xr:revisionPtr revIDLastSave="0" documentId="13_ncr:1_{B5D6A861-4E3E-4D4F-8634-CD9BE2F1058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 l="1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2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<sst xmlns="http://schemas.openxmlformats.org/spreadsheetml/2006/main" count="362" uniqueCount="46">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</sst>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8" fillId="33" borderId="17" xfId="0" applyFont="1" applyFill="1" applyBorder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topLeftCell="A56" zoomScale="83" zoomScaleNormal="83" zoomScaleSheetLayoutView="83" workbookViewId="0">
      <selection activeCell="G81" sqref="G81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32">
        <v>2025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4"/>
      <c r="B11" s="40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292</v>
      </c>
      <c r="F13" s="12">
        <v>263</v>
      </c>
      <c r="G13" s="12">
        <v>284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1289</v>
      </c>
      <c r="Q13" s="15">
        <f>P13/O13</f>
        <v>0.26854166666666668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612</v>
      </c>
      <c r="F14" s="12">
        <v>553</v>
      </c>
      <c r="G14" s="12">
        <v>572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2699</v>
      </c>
      <c r="Q14" s="15">
        <f t="shared" ref="Q14:Q18" si="1">P14/O14</f>
        <v>0.34602564102564104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181</v>
      </c>
      <c r="F15" s="12">
        <v>192</v>
      </c>
      <c r="G15" s="12">
        <v>200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911</v>
      </c>
      <c r="Q15" s="15">
        <f t="shared" si="1"/>
        <v>0.70293209876543206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269</v>
      </c>
      <c r="F16" s="12">
        <v>300</v>
      </c>
      <c r="G16" s="12">
        <v>270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1237</v>
      </c>
      <c r="Q16" s="15">
        <f t="shared" si="1"/>
        <v>0.68722222222222218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13</v>
      </c>
      <c r="F17" s="12">
        <v>11</v>
      </c>
      <c r="G17" s="12">
        <v>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56</v>
      </c>
      <c r="Q17" s="15">
        <f t="shared" si="1"/>
        <v>0.3888888888888889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1367</v>
      </c>
      <c r="F18" s="18">
        <f t="shared" si="3"/>
        <v>1319</v>
      </c>
      <c r="G18" s="18">
        <f>SUM(G13:G17)</f>
        <v>1333</v>
      </c>
      <c r="H18" s="18">
        <f>SUM(H13:H17)</f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6192</v>
      </c>
      <c r="Q18" s="15">
        <f t="shared" si="1"/>
        <v>0.39090909090909093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230</v>
      </c>
      <c r="F23" s="12">
        <v>205</v>
      </c>
      <c r="G23" s="12">
        <v>232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1083</v>
      </c>
      <c r="Q23" s="15">
        <f>P23/O23</f>
        <v>0.36099999999999999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237</v>
      </c>
      <c r="F24" s="12">
        <v>294</v>
      </c>
      <c r="G24" s="12">
        <v>354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1341</v>
      </c>
      <c r="Q24" s="15">
        <f>P24/O24</f>
        <v>0.44700000000000001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467</v>
      </c>
      <c r="F25" s="18">
        <f t="shared" si="4"/>
        <v>499</v>
      </c>
      <c r="G25" s="18">
        <f>G24+G23</f>
        <v>586</v>
      </c>
      <c r="H25" s="18">
        <f t="shared" ref="H25" si="5">H24+H23</f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2424</v>
      </c>
      <c r="Q25" s="15">
        <f>P25/O25</f>
        <v>0.40400000000000003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1">
        <v>10616</v>
      </c>
      <c r="F30" s="11">
        <v>10868</v>
      </c>
      <c r="G30" s="11">
        <v>10644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51716</v>
      </c>
      <c r="Q30" s="15">
        <f>P30/O30</f>
        <v>0.3917878787878788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1">
        <v>6900</v>
      </c>
      <c r="F31" s="11">
        <v>6335</v>
      </c>
      <c r="G31" s="11">
        <v>7122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4" si="7">SUM(C31:N31)</f>
        <v>32900</v>
      </c>
      <c r="Q31" s="15">
        <f>P31/O31</f>
        <v>0.41104447776111946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1">
        <v>2085</v>
      </c>
      <c r="F32" s="11">
        <v>2300</v>
      </c>
      <c r="G32" s="11">
        <v>2561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>SUM(C32:N32)</f>
        <v>10662</v>
      </c>
      <c r="Q32" s="15">
        <f t="shared" ref="Q32:Q33" si="8">P32/O32</f>
        <v>0.29616666666666669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1">
        <v>128</v>
      </c>
      <c r="F33" s="11">
        <v>153</v>
      </c>
      <c r="G33" s="11">
        <v>122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695</v>
      </c>
      <c r="Q33" s="15">
        <f t="shared" si="8"/>
        <v>0.28958333333333336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19729</v>
      </c>
      <c r="F34" s="18">
        <f t="shared" si="9"/>
        <v>19656</v>
      </c>
      <c r="G34" s="18">
        <f>G31+G30+G32+G33</f>
        <v>20449</v>
      </c>
      <c r="H34" s="18">
        <f t="shared" ref="H34" si="10">H31+H30+H32+H33</f>
        <v>0</v>
      </c>
      <c r="I34" s="18">
        <f t="shared" si="9"/>
        <v>0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si="7"/>
        <v>95973</v>
      </c>
      <c r="Q34" s="15">
        <f>P34/O34</f>
        <v>0.38321753713464302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5" t="s">
        <v>45</v>
      </c>
    </row>
    <row r="37" spans="1:18" ht="20.100000000000001" customHeight="1" thickBot="1" x14ac:dyDescent="0.3">
      <c r="A37" s="34"/>
      <c r="B37" s="42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5"/>
      <c r="B38" s="43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1632</v>
      </c>
      <c r="F39" s="11">
        <v>1596</v>
      </c>
      <c r="G39" s="11">
        <v>1693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8010</v>
      </c>
      <c r="Q39" s="15">
        <f>P39/O39</f>
        <v>0.3926470588235294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1">C39</f>
        <v>1543</v>
      </c>
      <c r="D40" s="18">
        <f t="shared" si="11"/>
        <v>1546</v>
      </c>
      <c r="E40" s="18">
        <f t="shared" si="11"/>
        <v>1632</v>
      </c>
      <c r="F40" s="18">
        <f t="shared" si="11"/>
        <v>1596</v>
      </c>
      <c r="G40" s="18">
        <f t="shared" si="11"/>
        <v>1693</v>
      </c>
      <c r="H40" s="18">
        <f t="shared" ref="H40" si="12">H39</f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3">
        <f>B40*12</f>
        <v>20400</v>
      </c>
      <c r="P40" s="14">
        <f t="shared" si="11"/>
        <v>8010</v>
      </c>
      <c r="Q40" s="15">
        <f>P40/O40</f>
        <v>0.3926470588235294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8" ht="20.100000000000001" customHeight="1" thickBot="1" x14ac:dyDescent="0.3">
      <c r="A43" s="34"/>
      <c r="B43" s="42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5"/>
      <c r="B44" s="43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3782</v>
      </c>
      <c r="F45" s="11">
        <v>3755</v>
      </c>
      <c r="G45" s="11">
        <v>3884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18692</v>
      </c>
      <c r="Q45" s="15">
        <f>P45/O45</f>
        <v>0.39335016835016834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3">D45</f>
        <v>3486</v>
      </c>
      <c r="E46" s="18">
        <f t="shared" si="13"/>
        <v>3782</v>
      </c>
      <c r="F46" s="18">
        <f t="shared" si="13"/>
        <v>3755</v>
      </c>
      <c r="G46" s="18">
        <f>G45</f>
        <v>3884</v>
      </c>
      <c r="H46" s="18">
        <f t="shared" ref="H46" si="14">H45</f>
        <v>0</v>
      </c>
      <c r="I46" s="18">
        <f t="shared" si="13"/>
        <v>0</v>
      </c>
      <c r="J46" s="18">
        <f t="shared" si="13"/>
        <v>0</v>
      </c>
      <c r="K46" s="18">
        <f t="shared" si="13"/>
        <v>0</v>
      </c>
      <c r="L46" s="18">
        <f t="shared" si="13"/>
        <v>0</v>
      </c>
      <c r="M46" s="18">
        <f t="shared" si="13"/>
        <v>0</v>
      </c>
      <c r="N46" s="18">
        <f t="shared" si="13"/>
        <v>0</v>
      </c>
      <c r="O46" s="14">
        <f>B46*12</f>
        <v>47520</v>
      </c>
      <c r="P46" s="14">
        <f>P45</f>
        <v>18692</v>
      </c>
      <c r="Q46" s="15">
        <f>P46/O46</f>
        <v>0.39335016835016834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231</v>
      </c>
      <c r="F51" s="11">
        <v>207</v>
      </c>
      <c r="G51" s="11">
        <v>256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1178</v>
      </c>
      <c r="Q51" s="15">
        <f>P51/O51</f>
        <v>0.54537037037037039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5">C51</f>
        <v>266</v>
      </c>
      <c r="D52" s="18">
        <f t="shared" si="15"/>
        <v>218</v>
      </c>
      <c r="E52" s="18">
        <f t="shared" si="15"/>
        <v>231</v>
      </c>
      <c r="F52" s="18">
        <f t="shared" si="15"/>
        <v>207</v>
      </c>
      <c r="G52" s="18">
        <f t="shared" si="15"/>
        <v>256</v>
      </c>
      <c r="H52" s="18">
        <f t="shared" ref="H52" si="16">H51</f>
        <v>0</v>
      </c>
      <c r="I52" s="18">
        <f t="shared" si="15"/>
        <v>0</v>
      </c>
      <c r="J52" s="18">
        <f t="shared" si="15"/>
        <v>0</v>
      </c>
      <c r="K52" s="18">
        <f t="shared" si="15"/>
        <v>0</v>
      </c>
      <c r="L52" s="18">
        <f t="shared" si="15"/>
        <v>0</v>
      </c>
      <c r="M52" s="18">
        <f t="shared" si="15"/>
        <v>0</v>
      </c>
      <c r="N52" s="18">
        <f t="shared" si="15"/>
        <v>0</v>
      </c>
      <c r="O52" s="13">
        <f>B52*12</f>
        <v>2160</v>
      </c>
      <c r="P52" s="14">
        <f>P51</f>
        <v>1178</v>
      </c>
      <c r="Q52" s="15">
        <f>P52/O52</f>
        <v>0.54537037037037039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294</v>
      </c>
      <c r="F57" s="11">
        <v>190</v>
      </c>
      <c r="G57" s="11">
        <v>249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1158</v>
      </c>
      <c r="Q57" s="23">
        <f>P57/O57</f>
        <v>0.48249999999999998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7">C57</f>
        <v>187</v>
      </c>
      <c r="D58" s="11">
        <f t="shared" si="17"/>
        <v>238</v>
      </c>
      <c r="E58" s="11">
        <f t="shared" si="17"/>
        <v>294</v>
      </c>
      <c r="F58" s="11">
        <f t="shared" si="17"/>
        <v>190</v>
      </c>
      <c r="G58" s="11">
        <f t="shared" si="17"/>
        <v>249</v>
      </c>
      <c r="H58" s="11">
        <f t="shared" si="17"/>
        <v>0</v>
      </c>
      <c r="I58" s="11">
        <f t="shared" si="17"/>
        <v>0</v>
      </c>
      <c r="J58" s="11">
        <f t="shared" si="17"/>
        <v>0</v>
      </c>
      <c r="K58" s="11">
        <f t="shared" si="17"/>
        <v>0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3">
        <f>B58*12</f>
        <v>2400</v>
      </c>
      <c r="P58" s="13">
        <f t="shared" si="17"/>
        <v>1158</v>
      </c>
      <c r="Q58" s="23">
        <f>P58/O58</f>
        <v>0.48249999999999998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101</v>
      </c>
      <c r="F63" s="11">
        <v>109</v>
      </c>
      <c r="G63" s="11">
        <v>100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525</v>
      </c>
      <c r="Q63" s="15">
        <f>P63/O63</f>
        <v>0.4375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8">C63</f>
        <v>109</v>
      </c>
      <c r="D64" s="18">
        <f t="shared" si="18"/>
        <v>106</v>
      </c>
      <c r="E64" s="18">
        <f t="shared" si="18"/>
        <v>101</v>
      </c>
      <c r="F64" s="18">
        <f t="shared" si="18"/>
        <v>109</v>
      </c>
      <c r="G64" s="18">
        <f t="shared" si="18"/>
        <v>100</v>
      </c>
      <c r="H64" s="18">
        <f t="shared" ref="H64" si="19">H63</f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3">
        <f>B64*12</f>
        <v>1200</v>
      </c>
      <c r="P64" s="14">
        <f>P63</f>
        <v>525</v>
      </c>
      <c r="Q64" s="15">
        <f t="shared" ref="Q64" si="20">P64/O64</f>
        <v>0.4375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4"/>
      <c r="B67" s="42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3331</v>
      </c>
      <c r="F69" s="11">
        <v>2408</v>
      </c>
      <c r="G69" s="11">
        <v>3168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13910</v>
      </c>
      <c r="Q69" s="15">
        <f>P69/O69</f>
        <v>0.57958333333333334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1">D69</f>
        <v>2226</v>
      </c>
      <c r="E70" s="18">
        <f t="shared" si="21"/>
        <v>3331</v>
      </c>
      <c r="F70" s="18">
        <f t="shared" si="21"/>
        <v>2408</v>
      </c>
      <c r="G70" s="18">
        <f t="shared" si="21"/>
        <v>3168</v>
      </c>
      <c r="H70" s="18">
        <f t="shared" ref="H70" si="22">H69</f>
        <v>0</v>
      </c>
      <c r="I70" s="18">
        <f t="shared" si="21"/>
        <v>0</v>
      </c>
      <c r="J70" s="18">
        <f t="shared" si="21"/>
        <v>0</v>
      </c>
      <c r="K70" s="18">
        <f t="shared" si="21"/>
        <v>0</v>
      </c>
      <c r="L70" s="18">
        <f t="shared" si="21"/>
        <v>0</v>
      </c>
      <c r="M70" s="18">
        <f t="shared" si="21"/>
        <v>0</v>
      </c>
      <c r="N70" s="18">
        <f t="shared" si="21"/>
        <v>0</v>
      </c>
      <c r="O70" s="13">
        <f>2000*12</f>
        <v>24000</v>
      </c>
      <c r="P70" s="14">
        <f>P69</f>
        <v>13910</v>
      </c>
      <c r="Q70" s="15">
        <f t="shared" si="21"/>
        <v>0.57958333333333334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4"/>
      <c r="B73" s="42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169</v>
      </c>
      <c r="E75" s="11">
        <v>277</v>
      </c>
      <c r="F75" s="11">
        <v>241</v>
      </c>
      <c r="G75" s="11">
        <v>328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1176</v>
      </c>
      <c r="Q75" s="15">
        <f>P75/O75</f>
        <v>0.49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3">D75</f>
        <v>169</v>
      </c>
      <c r="E76" s="18">
        <f t="shared" si="23"/>
        <v>277</v>
      </c>
      <c r="F76" s="18">
        <f t="shared" si="23"/>
        <v>241</v>
      </c>
      <c r="G76" s="18">
        <f t="shared" si="23"/>
        <v>328</v>
      </c>
      <c r="H76" s="18">
        <f t="shared" si="23"/>
        <v>0</v>
      </c>
      <c r="I76" s="18">
        <f t="shared" si="23"/>
        <v>0</v>
      </c>
      <c r="J76" s="18">
        <f t="shared" si="23"/>
        <v>0</v>
      </c>
      <c r="K76" s="18">
        <f t="shared" si="23"/>
        <v>0</v>
      </c>
      <c r="L76" s="18">
        <f t="shared" si="23"/>
        <v>0</v>
      </c>
      <c r="M76" s="18">
        <f t="shared" si="23"/>
        <v>0</v>
      </c>
      <c r="N76" s="18">
        <f>N75</f>
        <v>0</v>
      </c>
      <c r="O76" s="13">
        <f>B76*12</f>
        <v>2400</v>
      </c>
      <c r="P76" s="14">
        <f>P75</f>
        <v>1176</v>
      </c>
      <c r="Q76" s="15">
        <f t="shared" ref="Q76" si="24">Q75</f>
        <v>0.49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4"/>
      <c r="B79" s="42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101</v>
      </c>
      <c r="F81" s="11">
        <v>97</v>
      </c>
      <c r="G81" s="11">
        <v>112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520</v>
      </c>
      <c r="Q81" s="15">
        <f>P81/O81</f>
        <v>0.48148148148148145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5">D81</f>
        <v>100</v>
      </c>
      <c r="E82" s="18">
        <f t="shared" si="25"/>
        <v>101</v>
      </c>
      <c r="F82" s="18">
        <f t="shared" si="25"/>
        <v>97</v>
      </c>
      <c r="G82" s="18">
        <f t="shared" si="25"/>
        <v>112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3">
        <f>B82*12</f>
        <v>1080</v>
      </c>
      <c r="P82" s="14">
        <f>P81</f>
        <v>520</v>
      </c>
      <c r="Q82" s="15">
        <f t="shared" ref="Q82" si="26">Q81</f>
        <v>0.48148148148148145</v>
      </c>
    </row>
    <row r="83" spans="1:17" x14ac:dyDescent="0.25">
      <c r="A83" s="31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2025-06-10T13:50:03Z</dcterms:modified>
</cp:coreProperties>
</file>