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5C06F636-61B7-45EE-92BE-E0D12D7024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 l="1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2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<sst xmlns="http://schemas.openxmlformats.org/spreadsheetml/2006/main" count="361" uniqueCount="45">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</sst>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3"/>
  <sheetViews>
    <sheetView showGridLines="0" tabSelected="1" view="pageBreakPreview" zoomScale="83" zoomScaleNormal="83" zoomScaleSheetLayoutView="83" workbookViewId="0">
      <selection activeCell="C18" sqref="C18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P7" s="32">
        <v>2025</v>
      </c>
    </row>
    <row r="9" spans="1:17" ht="15" customHeight="1" thickBot="1" x14ac:dyDescent="0.3">
      <c r="A9" s="50"/>
      <c r="B9" s="50"/>
      <c r="C9" s="50"/>
      <c r="D9" s="50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3"/>
      <c r="B11" s="42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4"/>
      <c r="B12" s="43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226</v>
      </c>
      <c r="Q13" s="15">
        <f>P13/O13</f>
        <v>4.7083333333333331E-2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457</v>
      </c>
      <c r="Q14" s="15">
        <f t="shared" ref="Q14:Q18" si="1">P14/O14</f>
        <v>5.8589743589743587E-2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146</v>
      </c>
      <c r="Q15" s="15">
        <f t="shared" si="1"/>
        <v>0.11265432098765432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190</v>
      </c>
      <c r="Q16" s="15">
        <f t="shared" si="1"/>
        <v>0.10555555555555556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11</v>
      </c>
      <c r="Q17" s="15">
        <f t="shared" si="1"/>
        <v>7.6388888888888895E-2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0</v>
      </c>
      <c r="E18" s="18">
        <f t="shared" si="3"/>
        <v>0</v>
      </c>
      <c r="F18" s="18">
        <f t="shared" si="3"/>
        <v>0</v>
      </c>
      <c r="G18" s="18">
        <f>SUM(G13:G17)</f>
        <v>0</v>
      </c>
      <c r="H18" s="18">
        <f>SUM(H13:H17)</f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1030</v>
      </c>
      <c r="Q18" s="15">
        <f t="shared" si="1"/>
        <v>6.5025252525252528E-2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thickBot="1" x14ac:dyDescent="0.3">
      <c r="A21" s="33"/>
      <c r="B21" s="35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4"/>
      <c r="B22" s="36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218</v>
      </c>
      <c r="Q23" s="15">
        <f>P23/O23</f>
        <v>7.2666666666666671E-2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211</v>
      </c>
      <c r="Q24" s="15">
        <f>P24/O24</f>
        <v>7.0333333333333331E-2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0</v>
      </c>
      <c r="E25" s="18">
        <f t="shared" si="4"/>
        <v>0</v>
      </c>
      <c r="F25" s="18">
        <f t="shared" si="4"/>
        <v>0</v>
      </c>
      <c r="G25" s="18">
        <f>G24+G23</f>
        <v>0</v>
      </c>
      <c r="H25" s="18">
        <f t="shared" ref="H25" si="5">H24+H23</f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429</v>
      </c>
      <c r="Q25" s="15">
        <f>P25/O25</f>
        <v>7.1499999999999994E-2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20.100000000000001" customHeight="1" thickBot="1" x14ac:dyDescent="0.3">
      <c r="A28" s="33"/>
      <c r="B28" s="35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4"/>
      <c r="B29" s="36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9091</v>
      </c>
      <c r="Q30" s="15">
        <f>P30/O30</f>
        <v>6.8871212121212125E-2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4" si="7">SUM(C31:N31)</f>
        <v>6171</v>
      </c>
      <c r="Q31" s="15">
        <f>P31/O31</f>
        <v>7.7098950524737628E-2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>SUM(C32:N32)</f>
        <v>1665</v>
      </c>
      <c r="Q32" s="15">
        <f t="shared" ref="Q32:Q33" si="8">P32/O32</f>
        <v>4.6249999999999999E-2</v>
      </c>
    </row>
    <row r="33" spans="1:17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147</v>
      </c>
      <c r="Q33" s="15">
        <f t="shared" si="8"/>
        <v>6.1249999999999999E-2</v>
      </c>
    </row>
    <row r="34" spans="1:17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0</v>
      </c>
      <c r="E34" s="18">
        <f t="shared" ref="E34:N34" si="9">E31+E30+E32+E33</f>
        <v>0</v>
      </c>
      <c r="F34" s="18">
        <f t="shared" si="9"/>
        <v>0</v>
      </c>
      <c r="G34" s="18">
        <f>G31+G30+G32+G33</f>
        <v>0</v>
      </c>
      <c r="H34" s="18">
        <f t="shared" ref="H34" si="10">H31+H30+H32+H33</f>
        <v>0</v>
      </c>
      <c r="I34" s="18">
        <f t="shared" si="9"/>
        <v>0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si="7"/>
        <v>17074</v>
      </c>
      <c r="Q34" s="15">
        <f>P34/O34</f>
        <v>6.8176010222009267E-2</v>
      </c>
    </row>
    <row r="35" spans="1:17" ht="20.100000000000001" customHeight="1" x14ac:dyDescent="0.25">
      <c r="A35" s="19"/>
    </row>
    <row r="36" spans="1:17" ht="20.100000000000001" customHeight="1" thickBot="1" x14ac:dyDescent="0.3">
      <c r="A36" s="45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20.100000000000001" customHeight="1" thickBot="1" x14ac:dyDescent="0.3">
      <c r="A37" s="33"/>
      <c r="B37" s="35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7" ht="27" customHeight="1" thickBot="1" x14ac:dyDescent="0.3">
      <c r="A38" s="34"/>
      <c r="B38" s="36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7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1543</v>
      </c>
      <c r="Q39" s="15">
        <f>P39/O39</f>
        <v>7.5637254901960785E-2</v>
      </c>
    </row>
    <row r="40" spans="1:17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1">C39</f>
        <v>1543</v>
      </c>
      <c r="D40" s="18">
        <f t="shared" si="11"/>
        <v>0</v>
      </c>
      <c r="E40" s="18">
        <f t="shared" si="11"/>
        <v>0</v>
      </c>
      <c r="F40" s="18">
        <f t="shared" si="11"/>
        <v>0</v>
      </c>
      <c r="G40" s="18">
        <f t="shared" si="11"/>
        <v>0</v>
      </c>
      <c r="H40" s="18">
        <f t="shared" ref="H40" si="12">H39</f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3">
        <f>B40*12</f>
        <v>20400</v>
      </c>
      <c r="P40" s="14">
        <f t="shared" si="11"/>
        <v>1543</v>
      </c>
      <c r="Q40" s="15">
        <f>P40/O40</f>
        <v>7.5637254901960785E-2</v>
      </c>
    </row>
    <row r="41" spans="1:17" ht="20.100000000000001" customHeight="1" x14ac:dyDescent="0.25">
      <c r="A41" s="19"/>
    </row>
    <row r="42" spans="1:17" ht="20.100000000000001" customHeight="1" thickBot="1" x14ac:dyDescent="0.3">
      <c r="A42" s="45" t="s">
        <v>39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ht="20.100000000000001" customHeight="1" thickBot="1" x14ac:dyDescent="0.3">
      <c r="A43" s="33"/>
      <c r="B43" s="35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7" ht="25.5" customHeight="1" thickBot="1" x14ac:dyDescent="0.3">
      <c r="A44" s="34"/>
      <c r="B44" s="36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7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3785</v>
      </c>
      <c r="Q45" s="15">
        <f>P45/O45</f>
        <v>7.9650673400673402E-2</v>
      </c>
    </row>
    <row r="46" spans="1:17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3">D45</f>
        <v>0</v>
      </c>
      <c r="E46" s="18">
        <f t="shared" si="13"/>
        <v>0</v>
      </c>
      <c r="F46" s="18">
        <f t="shared" si="13"/>
        <v>0</v>
      </c>
      <c r="G46" s="18">
        <f>G45</f>
        <v>0</v>
      </c>
      <c r="H46" s="18">
        <f t="shared" ref="H46" si="14">H45</f>
        <v>0</v>
      </c>
      <c r="I46" s="18">
        <f t="shared" si="13"/>
        <v>0</v>
      </c>
      <c r="J46" s="18">
        <f t="shared" si="13"/>
        <v>0</v>
      </c>
      <c r="K46" s="18">
        <f t="shared" si="13"/>
        <v>0</v>
      </c>
      <c r="L46" s="18">
        <f t="shared" si="13"/>
        <v>0</v>
      </c>
      <c r="M46" s="18">
        <f t="shared" si="13"/>
        <v>0</v>
      </c>
      <c r="N46" s="18">
        <f t="shared" si="13"/>
        <v>0</v>
      </c>
      <c r="O46" s="14">
        <f>B46*12</f>
        <v>47520</v>
      </c>
      <c r="P46" s="14">
        <f>P45</f>
        <v>3785</v>
      </c>
      <c r="Q46" s="15">
        <f>P46/O46</f>
        <v>7.9650673400673402E-2</v>
      </c>
    </row>
    <row r="47" spans="1:17" ht="20.100000000000001" customHeight="1" x14ac:dyDescent="0.25">
      <c r="A47" s="19"/>
    </row>
    <row r="48" spans="1:17" ht="20.100000000000001" customHeight="1" thickBot="1" x14ac:dyDescent="0.3">
      <c r="A48" s="45" t="s">
        <v>32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20.100000000000001" customHeight="1" thickBot="1" x14ac:dyDescent="0.3">
      <c r="A49" s="33"/>
      <c r="B49" s="35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4"/>
      <c r="B50" s="36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266</v>
      </c>
      <c r="Q51" s="15">
        <f>P51/O51</f>
        <v>0.12314814814814815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5">C51</f>
        <v>266</v>
      </c>
      <c r="D52" s="18">
        <f t="shared" si="15"/>
        <v>0</v>
      </c>
      <c r="E52" s="18">
        <f t="shared" si="15"/>
        <v>0</v>
      </c>
      <c r="F52" s="18">
        <f t="shared" si="15"/>
        <v>0</v>
      </c>
      <c r="G52" s="18">
        <f t="shared" si="15"/>
        <v>0</v>
      </c>
      <c r="H52" s="18">
        <f t="shared" ref="H52" si="16">H51</f>
        <v>0</v>
      </c>
      <c r="I52" s="18">
        <f t="shared" si="15"/>
        <v>0</v>
      </c>
      <c r="J52" s="18">
        <f t="shared" si="15"/>
        <v>0</v>
      </c>
      <c r="K52" s="18">
        <f t="shared" si="15"/>
        <v>0</v>
      </c>
      <c r="L52" s="18">
        <f t="shared" si="15"/>
        <v>0</v>
      </c>
      <c r="M52" s="18">
        <f t="shared" si="15"/>
        <v>0</v>
      </c>
      <c r="N52" s="18">
        <f t="shared" si="15"/>
        <v>0</v>
      </c>
      <c r="O52" s="13">
        <f>B52*12</f>
        <v>2160</v>
      </c>
      <c r="P52" s="14">
        <f>P51</f>
        <v>266</v>
      </c>
      <c r="Q52" s="15">
        <f>P52/O52</f>
        <v>0.12314814814814815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ht="20.100000000000001" customHeight="1" thickBot="1" x14ac:dyDescent="0.3">
      <c r="A55" s="40"/>
      <c r="B55" s="42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6" t="s">
        <v>43</v>
      </c>
      <c r="P55" s="47"/>
      <c r="Q55" s="48"/>
    </row>
    <row r="56" spans="1:17" ht="25.5" customHeight="1" thickBot="1" x14ac:dyDescent="0.3">
      <c r="A56" s="41"/>
      <c r="B56" s="43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187</v>
      </c>
      <c r="Q57" s="23">
        <f>P57/O57</f>
        <v>7.7916666666666662E-2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7">C57</f>
        <v>187</v>
      </c>
      <c r="D58" s="11">
        <f t="shared" si="17"/>
        <v>0</v>
      </c>
      <c r="E58" s="11">
        <f t="shared" si="17"/>
        <v>0</v>
      </c>
      <c r="F58" s="11">
        <f t="shared" si="17"/>
        <v>0</v>
      </c>
      <c r="G58" s="11">
        <f t="shared" si="17"/>
        <v>0</v>
      </c>
      <c r="H58" s="11">
        <f t="shared" si="17"/>
        <v>0</v>
      </c>
      <c r="I58" s="11">
        <f t="shared" si="17"/>
        <v>0</v>
      </c>
      <c r="J58" s="11">
        <f t="shared" si="17"/>
        <v>0</v>
      </c>
      <c r="K58" s="11">
        <f t="shared" si="17"/>
        <v>0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3">
        <f>B58*12</f>
        <v>2400</v>
      </c>
      <c r="P58" s="13">
        <f t="shared" si="17"/>
        <v>187</v>
      </c>
      <c r="Q58" s="23">
        <f>P58/O58</f>
        <v>7.7916666666666662E-2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5" t="s">
        <v>36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ht="20.100000000000001" customHeight="1" thickBot="1" x14ac:dyDescent="0.3">
      <c r="A61" s="33"/>
      <c r="B61" s="35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4"/>
      <c r="B62" s="36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109</v>
      </c>
      <c r="Q63" s="15">
        <f>P63/O63</f>
        <v>9.0833333333333335E-2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8">C63</f>
        <v>109</v>
      </c>
      <c r="D64" s="18">
        <f t="shared" si="18"/>
        <v>0</v>
      </c>
      <c r="E64" s="18">
        <f t="shared" si="18"/>
        <v>0</v>
      </c>
      <c r="F64" s="18">
        <f t="shared" si="18"/>
        <v>0</v>
      </c>
      <c r="G64" s="18">
        <f t="shared" si="18"/>
        <v>0</v>
      </c>
      <c r="H64" s="18">
        <f t="shared" ref="H64" si="19">H63</f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3">
        <f>B64*12</f>
        <v>1200</v>
      </c>
      <c r="P64" s="14">
        <f>P63</f>
        <v>109</v>
      </c>
      <c r="Q64" s="15">
        <f t="shared" ref="Q64" si="20">P64/O64</f>
        <v>9.0833333333333335E-2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3"/>
      <c r="B67" s="35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4"/>
      <c r="B68" s="36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2777</v>
      </c>
      <c r="Q69" s="15">
        <f>P69/O69</f>
        <v>0.11570833333333333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1">D69</f>
        <v>0</v>
      </c>
      <c r="E70" s="18">
        <f t="shared" si="21"/>
        <v>0</v>
      </c>
      <c r="F70" s="18">
        <f t="shared" si="21"/>
        <v>0</v>
      </c>
      <c r="G70" s="18">
        <f t="shared" si="21"/>
        <v>0</v>
      </c>
      <c r="H70" s="18">
        <f t="shared" ref="H70" si="22">H69</f>
        <v>0</v>
      </c>
      <c r="I70" s="18">
        <f t="shared" si="21"/>
        <v>0</v>
      </c>
      <c r="J70" s="18">
        <f t="shared" si="21"/>
        <v>0</v>
      </c>
      <c r="K70" s="18">
        <f t="shared" si="21"/>
        <v>0</v>
      </c>
      <c r="L70" s="18">
        <f t="shared" si="21"/>
        <v>0</v>
      </c>
      <c r="M70" s="18">
        <f t="shared" si="21"/>
        <v>0</v>
      </c>
      <c r="N70" s="18">
        <f t="shared" si="21"/>
        <v>0</v>
      </c>
      <c r="O70" s="13">
        <f>2000*12</f>
        <v>24000</v>
      </c>
      <c r="P70" s="14">
        <f>P69</f>
        <v>2777</v>
      </c>
      <c r="Q70" s="15">
        <f t="shared" si="21"/>
        <v>0.11570833333333333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3"/>
      <c r="B73" s="35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4"/>
      <c r="B74" s="36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161</v>
      </c>
      <c r="Q75" s="15">
        <f>P75/O75</f>
        <v>6.7083333333333328E-2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3">D75</f>
        <v>0</v>
      </c>
      <c r="E76" s="18">
        <f t="shared" si="23"/>
        <v>0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0</v>
      </c>
      <c r="J76" s="18">
        <f t="shared" si="23"/>
        <v>0</v>
      </c>
      <c r="K76" s="18">
        <f t="shared" si="23"/>
        <v>0</v>
      </c>
      <c r="L76" s="18">
        <f t="shared" si="23"/>
        <v>0</v>
      </c>
      <c r="M76" s="18">
        <f t="shared" si="23"/>
        <v>0</v>
      </c>
      <c r="N76" s="18">
        <f>N75</f>
        <v>0</v>
      </c>
      <c r="O76" s="13">
        <f>B76*12</f>
        <v>2400</v>
      </c>
      <c r="P76" s="14">
        <f>P75</f>
        <v>161</v>
      </c>
      <c r="Q76" s="15">
        <f t="shared" ref="Q76" si="24">Q75</f>
        <v>6.7083333333333328E-2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3"/>
      <c r="B79" s="35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4"/>
      <c r="B80" s="36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110</v>
      </c>
      <c r="Q81" s="15">
        <f>P81/O81</f>
        <v>0.10185185185185185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5">D81</f>
        <v>0</v>
      </c>
      <c r="E82" s="18">
        <f t="shared" si="25"/>
        <v>0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3">
        <f>B82*12</f>
        <v>1080</v>
      </c>
      <c r="P82" s="14">
        <f>P81</f>
        <v>110</v>
      </c>
      <c r="Q82" s="15">
        <f t="shared" ref="Q82" si="26">Q81</f>
        <v>0.10185185185185185</v>
      </c>
    </row>
    <row r="83" spans="1:17" x14ac:dyDescent="0.25">
      <c r="A83" s="31"/>
    </row>
  </sheetData>
  <mergeCells count="42"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  <mergeCell ref="O67:Q67"/>
    <mergeCell ref="O61:Q61"/>
    <mergeCell ref="A67:A68"/>
    <mergeCell ref="O55:Q55"/>
    <mergeCell ref="A61:A62"/>
    <mergeCell ref="B61:B62"/>
    <mergeCell ref="B67:B68"/>
    <mergeCell ref="A60:Q60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A79:A80"/>
    <mergeCell ref="B79:B80"/>
    <mergeCell ref="O79:Q79"/>
    <mergeCell ref="A73:A74"/>
    <mergeCell ref="B73:B74"/>
    <mergeCell ref="O73:Q7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Thais Tamie Ito</cp:lastModifiedBy>
  <cp:lastPrinted>2025-02-11T16:21:09Z</cp:lastPrinted>
  <dcterms:created xsi:type="dcterms:W3CDTF">2020-12-14T19:05:34Z</dcterms:created>
  <dcterms:modified xsi:type="dcterms:W3CDTF">2025-02-11T16:21:10Z</dcterms:modified>
</cp:coreProperties>
</file>