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20\INDICADORES DA REDE\Site\Conteúdo Acesso a Informação\7. Demonstrativo Financeiros\2020\"/>
    </mc:Choice>
  </mc:AlternateContent>
  <xr:revisionPtr revIDLastSave="0" documentId="13_ncr:1_{0873EF98-EC57-4448-ABD6-78025FF83EC0}" xr6:coauthVersionLast="45" xr6:coauthVersionMax="45" xr10:uidLastSave="{00000000-0000-0000-0000-000000000000}"/>
  <bookViews>
    <workbookView xWindow="-120" yWindow="-120" windowWidth="24240" windowHeight="13140" activeTab="1" xr2:uid="{B97AEA4F-47E4-4713-A1FC-5437D9C4293B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E13" i="2" l="1"/>
  <c r="E12" i="2" l="1"/>
  <c r="E11" i="2" l="1"/>
  <c r="E10" i="2" l="1"/>
  <c r="E8" i="2"/>
  <c r="E9" i="2" l="1"/>
  <c r="E7" i="2" l="1"/>
  <c r="D18" i="1" l="1"/>
  <c r="E18" i="1"/>
  <c r="D16" i="1" l="1"/>
  <c r="D17" i="1" l="1"/>
  <c r="E17" i="1" s="1"/>
  <c r="E16" i="1" l="1"/>
  <c r="D15" i="1" l="1"/>
  <c r="E15" i="1" s="1"/>
  <c r="E14" i="1" l="1"/>
  <c r="E13" i="1" l="1"/>
  <c r="E12" i="1" l="1"/>
  <c r="E11" i="1" l="1"/>
  <c r="E10" i="1" l="1"/>
  <c r="B9" i="1" l="1"/>
  <c r="E8" i="1" l="1"/>
  <c r="E7" i="1"/>
  <c r="D9" i="1"/>
  <c r="C9" i="1"/>
  <c r="E9" i="1" s="1"/>
</calcChain>
</file>

<file path=xl/sharedStrings.xml><?xml version="1.0" encoding="utf-8"?>
<sst xmlns="http://schemas.openxmlformats.org/spreadsheetml/2006/main" count="47" uniqueCount="25">
  <si>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</si>
  <si>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</si>
  <si>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</si>
  <si>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</si>
  <si>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</si>
  <si>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</si>
  <si>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</si>
  <si>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</si>
  <si>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</si>
  <si>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</si>
  <si>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</si>
  <si>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</si>
  <si>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</si>
  <si>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</si>
  <si>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</si>
  <si>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</si>
  <si>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</si>
  <si>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DE BARUERI</t>
  </si>
  <si>
    <t>DR FRANCISCO MORAN</t>
  </si>
  <si>
    <t>Fonte: Prestação de Contas - Secretaria Municipal de Saúde de Barueri</t>
  </si>
  <si>
    <t>*Desconto de Glosa - Oficios 31 e 37/2019  ;  Ressarcimento de glosa - Oficio 40/2019 ;  Verba de Investimento conf. T.A 05/2019.</t>
  </si>
  <si>
    <t xml:space="preserve">*Desconto de Glosa - Oficios 361/2019,   </t>
  </si>
  <si>
    <t xml:space="preserve">*Desconto de Glosa - Oficios 361/2019,*Desconto de Glosa - Oficios 393/2019,      </t>
  </si>
  <si>
    <t>*Desconto de Glosa - Oficios 361/2019,*Desconto de Glosa - Oficios 580/2019,*Desconto de Glosa - Oficios 579/2019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</si>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</sst>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0" xfId="1" applyFont="1"/>
    <xf numFmtId="44" fontId="0" fillId="0" borderId="0" xfId="0" applyNumberFormat="1"/>
    <xf numFmtId="44" fontId="0" fillId="0" borderId="1" xfId="1" applyFont="1" applyFill="1" applyBorder="1"/>
    <xf numFmtId="0" fontId="0" fillId="0" borderId="0" xfId="0" applyFill="1"/>
    <xf numFmtId="164" fontId="0" fillId="0" borderId="1" xfId="0" applyNumberFormat="1" applyFill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Border="1"/>
    <xf numFmtId="43" fontId="0" fillId="0" borderId="1" xfId="2" applyFont="1" applyBorder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vertical="center" wrapText="1"/>
    </xf>
    <xf numFmtId="43" fontId="0" fillId="0" borderId="0" xfId="2" applyFont="1"/>
    <xf numFmtId="43" fontId="2" fillId="0" borderId="0" xfId="0" applyNumberFormat="1" applyFont="1"/>
    <xf numFmtId="43" fontId="2" fillId="0" borderId="0" xfId="0" applyNumberFormat="1" applyFont="1" applyFill="1" applyAlignment="1">
      <alignment wrapText="1"/>
    </xf>
    <xf numFmtId="0" fontId="0" fillId="0" borderId="1" xfId="0" applyFill="1" applyBorder="1" applyAlignment="1">
      <alignment horizontal="center"/>
    </xf>
    <xf numFmtId="4" fontId="0" fillId="0" borderId="0" xfId="0" applyNumberFormat="1"/>
    <xf numFmtId="4" fontId="0" fillId="0" borderId="0" xfId="3" applyNumberFormat="1" applyFont="1" applyFill="1" applyProtection="1">
      <protection locked="0"/>
    </xf>
    <xf numFmtId="164" fontId="0" fillId="0" borderId="0" xfId="0" applyNumberFormat="1" applyFill="1"/>
    <xf numFmtId="164" fontId="4" fillId="0" borderId="1" xfId="0" applyNumberFormat="1" applyFont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">
    <cellStyle name="Moeda" xfId="1" builtinId="4"/>
    <cellStyle name="Normal" xfId="0" builtinId="0"/>
    <cellStyle name="Texto Explicativo" xfId="3" builtinId="53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2AA608-BE6F-407B-95ED-542D7E5C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L24"/>
  <sheetViews>
    <sheetView showGridLines="0" topLeftCell="A4" workbookViewId="0">
      <selection activeCell="F21" sqref="F21"/>
    </sheetView>
  </sheetViews>
  <sheetFormatPr defaultRowHeight="15" x14ac:dyDescent="0.25"/>
  <cols>
    <col min="1" max="1" width="11" customWidth="1"/>
    <col min="2" max="2" width="19.5703125" bestFit="1" customWidth="1"/>
    <col min="3" max="5" width="16.85546875" bestFit="1" customWidth="1"/>
    <col min="6" max="6" width="13.5703125" customWidth="1"/>
    <col min="7" max="7" width="11.5703125" bestFit="1" customWidth="1"/>
    <col min="8" max="8" width="35.140625" customWidth="1"/>
    <col min="9" max="9" width="18" bestFit="1" customWidth="1"/>
    <col min="12" max="12" width="11" customWidth="1"/>
  </cols>
  <sheetData>
    <row r="2" spans="1:12" x14ac:dyDescent="0.25">
      <c r="B2" s="26" t="s">
        <v>16</v>
      </c>
      <c r="C2" s="26"/>
      <c r="D2" s="26"/>
      <c r="E2" s="26"/>
    </row>
    <row r="3" spans="1:12" x14ac:dyDescent="0.25">
      <c r="B3" s="26" t="s">
        <v>17</v>
      </c>
      <c r="C3" s="26"/>
      <c r="D3" s="26"/>
      <c r="E3" s="26"/>
    </row>
    <row r="4" spans="1:12" x14ac:dyDescent="0.25">
      <c r="B4" s="26" t="s">
        <v>18</v>
      </c>
      <c r="C4" s="26"/>
      <c r="D4" s="26"/>
      <c r="E4" s="26"/>
    </row>
    <row r="6" spans="1:12" x14ac:dyDescent="0.25">
      <c r="A6" s="2">
        <v>2019</v>
      </c>
      <c r="B6" s="2" t="s">
        <v>12</v>
      </c>
      <c r="C6" s="2" t="s">
        <v>13</v>
      </c>
      <c r="D6" s="2" t="s">
        <v>14</v>
      </c>
      <c r="E6" s="2" t="s">
        <v>15</v>
      </c>
      <c r="F6" s="8"/>
    </row>
    <row r="7" spans="1:12" x14ac:dyDescent="0.25">
      <c r="A7" s="1" t="s">
        <v>0</v>
      </c>
      <c r="B7" s="3">
        <v>11889706.51</v>
      </c>
      <c r="C7" s="11">
        <v>11889706.51</v>
      </c>
      <c r="D7" s="12">
        <v>0</v>
      </c>
      <c r="E7" s="3">
        <f t="shared" ref="E7:E8" si="0">B7-C7-D7</f>
        <v>0</v>
      </c>
    </row>
    <row r="8" spans="1:12" x14ac:dyDescent="0.25">
      <c r="A8" s="1" t="s">
        <v>1</v>
      </c>
      <c r="B8" s="3">
        <v>11889706.51</v>
      </c>
      <c r="C8" s="11">
        <v>11889706.51</v>
      </c>
      <c r="D8" s="12">
        <v>0</v>
      </c>
      <c r="E8" s="3">
        <f t="shared" si="0"/>
        <v>0</v>
      </c>
    </row>
    <row r="9" spans="1:12" x14ac:dyDescent="0.25">
      <c r="A9" s="1" t="s">
        <v>2</v>
      </c>
      <c r="B9" s="3">
        <f>12972052.81+3489643.38</f>
        <v>16461696.190000001</v>
      </c>
      <c r="C9" s="11">
        <f>12748871.49+3489643.38</f>
        <v>16238514.870000001</v>
      </c>
      <c r="D9" s="12">
        <f>130443.37+102777.04</f>
        <v>233220.40999999997</v>
      </c>
      <c r="E9" s="3">
        <f>B9-C9-D9</f>
        <v>-10039.089999999676</v>
      </c>
      <c r="F9" t="s">
        <v>20</v>
      </c>
    </row>
    <row r="10" spans="1:12" x14ac:dyDescent="0.25">
      <c r="A10" s="1" t="s">
        <v>3</v>
      </c>
      <c r="B10" s="3">
        <v>12972052.810000001</v>
      </c>
      <c r="C10" s="3">
        <v>12972052.810000001</v>
      </c>
      <c r="D10" s="12">
        <v>0</v>
      </c>
      <c r="E10" s="3">
        <f t="shared" ref="E10:E11" si="1">B10-C10-D10</f>
        <v>0</v>
      </c>
    </row>
    <row r="11" spans="1:12" x14ac:dyDescent="0.25">
      <c r="A11" s="1" t="s">
        <v>4</v>
      </c>
      <c r="B11" s="3">
        <v>21594136.289999999</v>
      </c>
      <c r="C11" s="11">
        <v>21594136.289999999</v>
      </c>
      <c r="D11" s="12">
        <v>0</v>
      </c>
      <c r="E11" s="3">
        <f t="shared" si="1"/>
        <v>0</v>
      </c>
    </row>
    <row r="12" spans="1:12" x14ac:dyDescent="0.25">
      <c r="A12" s="1" t="s">
        <v>5</v>
      </c>
      <c r="B12" s="3">
        <v>12972052.810000001</v>
      </c>
      <c r="C12" s="3">
        <v>12972052.810000001</v>
      </c>
      <c r="D12" s="12">
        <v>0</v>
      </c>
      <c r="E12" s="3">
        <f t="shared" ref="E12:E13" si="2">B12-C12-D12</f>
        <v>0</v>
      </c>
      <c r="H12" s="8"/>
      <c r="I12" s="8"/>
    </row>
    <row r="13" spans="1:12" x14ac:dyDescent="0.25">
      <c r="A13" s="1" t="s">
        <v>6</v>
      </c>
      <c r="B13" s="3">
        <v>14236200.279999999</v>
      </c>
      <c r="C13" s="11">
        <v>14236200.279999999</v>
      </c>
      <c r="D13" s="10">
        <v>0</v>
      </c>
      <c r="E13" s="9">
        <f t="shared" si="2"/>
        <v>0</v>
      </c>
      <c r="H13" s="8"/>
      <c r="I13" s="14"/>
      <c r="L13" s="5"/>
    </row>
    <row r="14" spans="1:12" x14ac:dyDescent="0.25">
      <c r="A14" s="1" t="s">
        <v>7</v>
      </c>
      <c r="B14" s="3">
        <v>15034609.210000001</v>
      </c>
      <c r="C14" s="3">
        <v>14622809.109999999</v>
      </c>
      <c r="D14" s="10">
        <v>411800.1</v>
      </c>
      <c r="E14" s="9">
        <f>B14-C14-D14</f>
        <v>1.5133991837501526E-9</v>
      </c>
      <c r="F14" t="s">
        <v>21</v>
      </c>
      <c r="H14" s="13"/>
      <c r="I14" s="14"/>
      <c r="L14" s="6"/>
    </row>
    <row r="15" spans="1:12" s="8" customFormat="1" x14ac:dyDescent="0.25">
      <c r="A15" s="18" t="s">
        <v>8</v>
      </c>
      <c r="B15" s="9">
        <v>15034609.210000001</v>
      </c>
      <c r="C15" s="9">
        <v>14276073.140000001</v>
      </c>
      <c r="D15" s="10">
        <f>411800.1+177261.04+169474.93</f>
        <v>758536.07000000007</v>
      </c>
      <c r="E15" s="9">
        <f>B15-C15-D15</f>
        <v>0</v>
      </c>
      <c r="F15" t="s">
        <v>22</v>
      </c>
      <c r="H15" s="13"/>
      <c r="I15" s="14"/>
    </row>
    <row r="16" spans="1:12" x14ac:dyDescent="0.25">
      <c r="A16" s="1" t="s">
        <v>9</v>
      </c>
      <c r="B16" s="9">
        <v>15034609.210000001</v>
      </c>
      <c r="C16" s="3">
        <v>14280059.609999999</v>
      </c>
      <c r="D16" s="10">
        <f>411800.1+230556.09+112193.41</f>
        <v>754549.6</v>
      </c>
      <c r="E16" s="9">
        <f>B16-C16-D16</f>
        <v>1.5133991837501526E-9</v>
      </c>
      <c r="F16" t="s">
        <v>22</v>
      </c>
      <c r="H16" s="13"/>
      <c r="I16" s="14"/>
    </row>
    <row r="17" spans="1:9" x14ac:dyDescent="0.25">
      <c r="A17" s="1" t="s">
        <v>10</v>
      </c>
      <c r="B17" s="9">
        <v>15034609.210000001</v>
      </c>
      <c r="C17" s="3">
        <v>14339509.83</v>
      </c>
      <c r="D17" s="10">
        <f>411800.1+137452.86+145846.42</f>
        <v>695099.38</v>
      </c>
      <c r="E17" s="7">
        <f>B17-C17-D17</f>
        <v>0</v>
      </c>
      <c r="F17" t="s">
        <v>23</v>
      </c>
      <c r="G17" s="15"/>
      <c r="H17" s="13"/>
      <c r="I17" s="14"/>
    </row>
    <row r="18" spans="1:9" x14ac:dyDescent="0.25">
      <c r="A18" s="1" t="s">
        <v>11</v>
      </c>
      <c r="B18" s="9">
        <v>15034609.210000001</v>
      </c>
      <c r="C18" s="3">
        <v>14501828.09</v>
      </c>
      <c r="D18" s="10">
        <f>411800.1+120981.02</f>
        <v>532781.12</v>
      </c>
      <c r="E18" s="7">
        <f>B18-C18-D18</f>
        <v>1.0477378964424133E-9</v>
      </c>
      <c r="G18" s="15"/>
      <c r="H18" s="17"/>
      <c r="I18" s="14"/>
    </row>
    <row r="19" spans="1:9" x14ac:dyDescent="0.25">
      <c r="G19" s="15"/>
    </row>
    <row r="20" spans="1:9" x14ac:dyDescent="0.25">
      <c r="A20" s="4" t="s">
        <v>19</v>
      </c>
      <c r="G20" s="15"/>
    </row>
    <row r="21" spans="1:9" x14ac:dyDescent="0.25">
      <c r="F21" s="19"/>
      <c r="G21" s="15"/>
    </row>
    <row r="22" spans="1:9" x14ac:dyDescent="0.25">
      <c r="F22" s="20"/>
      <c r="G22" s="16"/>
    </row>
    <row r="23" spans="1:9" x14ac:dyDescent="0.25">
      <c r="F23" s="19"/>
    </row>
    <row r="24" spans="1:9" x14ac:dyDescent="0.25">
      <c r="F24" s="19"/>
    </row>
  </sheetData>
  <mergeCells count="3">
    <mergeCell ref="B2:E2"/>
    <mergeCell ref="B3:E3"/>
    <mergeCell ref="B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9E15-0DC8-449C-B9C8-B2EFDC96374E}">
  <dimension ref="A2:L24"/>
  <sheetViews>
    <sheetView showGridLines="0" tabSelected="1" topLeftCell="A4" workbookViewId="0">
      <selection activeCell="F22" sqref="F22"/>
    </sheetView>
  </sheetViews>
  <sheetFormatPr defaultRowHeight="15" x14ac:dyDescent="0.25"/>
  <cols>
    <col min="1" max="1" width="11" customWidth="1"/>
    <col min="2" max="2" width="19.5703125" bestFit="1" customWidth="1"/>
    <col min="3" max="5" width="16.85546875" bestFit="1" customWidth="1"/>
    <col min="6" max="6" width="81.28515625" bestFit="1" customWidth="1"/>
    <col min="7" max="7" width="11.5703125" bestFit="1" customWidth="1"/>
    <col min="8" max="8" width="35.140625" customWidth="1"/>
    <col min="9" max="9" width="18" bestFit="1" customWidth="1"/>
    <col min="12" max="12" width="11" customWidth="1"/>
  </cols>
  <sheetData>
    <row r="2" spans="1:12" x14ac:dyDescent="0.25">
      <c r="B2" s="26" t="s">
        <v>16</v>
      </c>
      <c r="C2" s="26"/>
      <c r="D2" s="26"/>
      <c r="E2" s="26"/>
    </row>
    <row r="3" spans="1:12" x14ac:dyDescent="0.25">
      <c r="B3" s="26" t="s">
        <v>17</v>
      </c>
      <c r="C3" s="26"/>
      <c r="D3" s="26"/>
      <c r="E3" s="26"/>
    </row>
    <row r="4" spans="1:12" x14ac:dyDescent="0.25">
      <c r="B4" s="26" t="s">
        <v>18</v>
      </c>
      <c r="C4" s="26"/>
      <c r="D4" s="26"/>
      <c r="E4" s="26"/>
    </row>
    <row r="6" spans="1:12" x14ac:dyDescent="0.25">
      <c r="A6" s="2">
        <v>2020</v>
      </c>
      <c r="B6" s="2" t="s">
        <v>12</v>
      </c>
      <c r="C6" s="2" t="s">
        <v>13</v>
      </c>
      <c r="D6" s="2" t="s">
        <v>14</v>
      </c>
      <c r="E6" s="2" t="s">
        <v>15</v>
      </c>
      <c r="F6" s="8"/>
    </row>
    <row r="7" spans="1:12" x14ac:dyDescent="0.25">
      <c r="A7" s="1" t="s">
        <v>0</v>
      </c>
      <c r="B7" s="9">
        <v>15034609.210000001</v>
      </c>
      <c r="C7" s="11">
        <v>15034609.210000001</v>
      </c>
      <c r="D7" s="12">
        <v>0</v>
      </c>
      <c r="E7" s="3">
        <f t="shared" ref="E7" si="0">B7-C7-D7</f>
        <v>0</v>
      </c>
    </row>
    <row r="8" spans="1:12" x14ac:dyDescent="0.25">
      <c r="A8" s="1" t="s">
        <v>1</v>
      </c>
      <c r="B8" s="9">
        <v>15034609.210000001</v>
      </c>
      <c r="C8" s="3">
        <v>15039150.439999999</v>
      </c>
      <c r="D8" s="12">
        <v>0</v>
      </c>
      <c r="E8" s="3">
        <f>B8-C8-D8</f>
        <v>-4541.2299999985844</v>
      </c>
      <c r="F8" s="24"/>
    </row>
    <row r="9" spans="1:12" x14ac:dyDescent="0.25">
      <c r="A9" s="1" t="s">
        <v>2</v>
      </c>
      <c r="B9" s="9">
        <v>15034609.210000001</v>
      </c>
      <c r="C9" s="3">
        <v>15034609.210000001</v>
      </c>
      <c r="D9" s="12">
        <v>0</v>
      </c>
      <c r="E9" s="3">
        <f t="shared" ref="E9" si="1">B9-C9-D9</f>
        <v>0</v>
      </c>
      <c r="F9" s="24"/>
    </row>
    <row r="10" spans="1:12" x14ac:dyDescent="0.25">
      <c r="A10" s="1" t="s">
        <v>3</v>
      </c>
      <c r="B10" s="9">
        <v>15034609.210000001</v>
      </c>
      <c r="C10" s="3">
        <v>14957097.289999999</v>
      </c>
      <c r="D10" s="12">
        <v>77511.92</v>
      </c>
      <c r="E10" s="3">
        <f>B10-C10-D10</f>
        <v>1.7898855730891228E-9</v>
      </c>
      <c r="F10" s="24"/>
    </row>
    <row r="11" spans="1:12" x14ac:dyDescent="0.25">
      <c r="A11" s="1" t="s">
        <v>4</v>
      </c>
      <c r="B11" s="9">
        <v>15034609.210000001</v>
      </c>
      <c r="C11" s="11">
        <v>14930362.1</v>
      </c>
      <c r="D11" s="12">
        <v>104247.11</v>
      </c>
      <c r="E11" s="3">
        <f>B11-C11-D11</f>
        <v>1.2660166248679161E-9</v>
      </c>
      <c r="F11" s="24"/>
    </row>
    <row r="12" spans="1:12" x14ac:dyDescent="0.25">
      <c r="A12" s="1" t="s">
        <v>5</v>
      </c>
      <c r="B12" s="9">
        <v>15034609.210000001</v>
      </c>
      <c r="C12" s="3">
        <v>15034852.77</v>
      </c>
      <c r="D12" s="12">
        <v>0</v>
      </c>
      <c r="E12" s="3">
        <f>B12-C12-D12</f>
        <v>-243.5599999986589</v>
      </c>
      <c r="F12" s="24"/>
      <c r="H12" s="8"/>
      <c r="I12" s="8"/>
    </row>
    <row r="13" spans="1:12" x14ac:dyDescent="0.25">
      <c r="A13" s="1" t="s">
        <v>6</v>
      </c>
      <c r="B13" s="3">
        <v>14671157.68</v>
      </c>
      <c r="C13" s="11">
        <v>14025439.08</v>
      </c>
      <c r="D13" s="10">
        <v>63733.72</v>
      </c>
      <c r="E13" s="9">
        <f>B13-C13-D13</f>
        <v>581984.87999999966</v>
      </c>
      <c r="F13" s="24"/>
      <c r="H13" s="21"/>
      <c r="I13" s="14"/>
      <c r="L13" s="5"/>
    </row>
    <row r="14" spans="1:12" x14ac:dyDescent="0.25">
      <c r="A14" s="1" t="s">
        <v>7</v>
      </c>
      <c r="B14" s="3">
        <v>14441609.34</v>
      </c>
      <c r="C14" s="22">
        <v>14984570.460000001</v>
      </c>
      <c r="D14" s="10">
        <v>39143.760000000002</v>
      </c>
      <c r="E14" s="9">
        <v>0</v>
      </c>
      <c r="F14" s="25"/>
      <c r="H14" s="13"/>
      <c r="I14" s="14"/>
      <c r="L14" s="6"/>
    </row>
    <row r="15" spans="1:12" s="8" customFormat="1" x14ac:dyDescent="0.25">
      <c r="A15" s="18" t="s">
        <v>8</v>
      </c>
      <c r="B15" s="9">
        <v>14441609.34</v>
      </c>
      <c r="C15" s="9">
        <v>14441609.34</v>
      </c>
      <c r="D15" s="10" t="s">
        <v>24</v>
      </c>
      <c r="E15" s="23" t="s">
        <v>24</v>
      </c>
      <c r="F15" s="24"/>
      <c r="H15" s="13"/>
      <c r="I15" s="14"/>
    </row>
    <row r="16" spans="1:12" x14ac:dyDescent="0.25">
      <c r="A16" s="1" t="s">
        <v>9</v>
      </c>
      <c r="B16" s="9">
        <v>14441609.34</v>
      </c>
      <c r="C16" s="3">
        <v>14325654.789999999</v>
      </c>
      <c r="D16" s="10">
        <f>B16-C16</f>
        <v>115954.55000000075</v>
      </c>
      <c r="E16" s="9"/>
      <c r="F16" s="24"/>
      <c r="H16" s="13"/>
      <c r="I16" s="14"/>
    </row>
    <row r="17" spans="1:9" x14ac:dyDescent="0.25">
      <c r="A17" s="1" t="s">
        <v>10</v>
      </c>
      <c r="B17" s="9"/>
      <c r="C17" s="3"/>
      <c r="D17" s="10"/>
      <c r="E17" s="7"/>
      <c r="G17" s="15"/>
      <c r="H17" s="13"/>
      <c r="I17" s="14"/>
    </row>
    <row r="18" spans="1:9" x14ac:dyDescent="0.25">
      <c r="A18" s="1" t="s">
        <v>11</v>
      </c>
      <c r="B18" s="9"/>
      <c r="C18" s="3"/>
      <c r="D18" s="10"/>
      <c r="E18" s="7"/>
      <c r="G18" s="15"/>
      <c r="H18" s="17"/>
      <c r="I18" s="14"/>
    </row>
    <row r="19" spans="1:9" x14ac:dyDescent="0.25">
      <c r="G19" s="15"/>
    </row>
    <row r="20" spans="1:9" x14ac:dyDescent="0.25">
      <c r="A20" s="4" t="s">
        <v>19</v>
      </c>
      <c r="G20" s="15"/>
    </row>
    <row r="21" spans="1:9" x14ac:dyDescent="0.25">
      <c r="F21" s="19"/>
      <c r="G21" s="15"/>
    </row>
    <row r="22" spans="1:9" x14ac:dyDescent="0.25">
      <c r="F22" s="20"/>
      <c r="G22" s="16"/>
    </row>
    <row r="23" spans="1:9" x14ac:dyDescent="0.25">
      <c r="F23" s="19"/>
    </row>
    <row r="24" spans="1:9" x14ac:dyDescent="0.25">
      <c r="F24" s="19"/>
    </row>
  </sheetData>
  <mergeCells count="3">
    <mergeCell ref="B2:E2"/>
    <mergeCell ref="B3:E3"/>
    <mergeCell ref="B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Eva Cristina dos Santos</cp:lastModifiedBy>
  <cp:lastPrinted>2018-10-02T21:38:54Z</cp:lastPrinted>
  <dcterms:created xsi:type="dcterms:W3CDTF">2018-08-24T20:28:36Z</dcterms:created>
  <dcterms:modified xsi:type="dcterms:W3CDTF">2020-11-17T19:47:15Z</dcterms:modified>
</cp:coreProperties>
</file>